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110" windowHeight="77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I23" i="1"/>
  <c r="G23"/>
  <c r="E23"/>
  <c r="J23" s="1"/>
  <c r="I19"/>
  <c r="G19"/>
  <c r="J19" s="1"/>
  <c r="E19"/>
  <c r="I22"/>
  <c r="G22"/>
  <c r="E22"/>
  <c r="I26"/>
  <c r="G26"/>
  <c r="J26" s="1"/>
  <c r="E26"/>
  <c r="I21"/>
  <c r="G21"/>
  <c r="E21"/>
  <c r="I10"/>
  <c r="G10"/>
  <c r="E10"/>
  <c r="I12"/>
  <c r="G12"/>
  <c r="E12"/>
  <c r="I25"/>
  <c r="G25"/>
  <c r="J25" s="1"/>
  <c r="E25"/>
  <c r="I20"/>
  <c r="G20"/>
  <c r="E20"/>
  <c r="J20" s="1"/>
  <c r="I9"/>
  <c r="G9"/>
  <c r="E9"/>
  <c r="J9" s="1"/>
  <c r="I16"/>
  <c r="G16"/>
  <c r="E16"/>
  <c r="J16" s="1"/>
  <c r="I24"/>
  <c r="G24"/>
  <c r="E24"/>
  <c r="J24" s="1"/>
  <c r="I17"/>
  <c r="G17"/>
  <c r="E17"/>
  <c r="J17" s="1"/>
  <c r="I8"/>
  <c r="G8"/>
  <c r="E8"/>
  <c r="J8" s="1"/>
  <c r="I18"/>
  <c r="G18"/>
  <c r="E18"/>
  <c r="J18" s="1"/>
  <c r="I14"/>
  <c r="G14"/>
  <c r="E14"/>
  <c r="J14" s="1"/>
  <c r="I13"/>
  <c r="G13"/>
  <c r="E13"/>
  <c r="J13" s="1"/>
  <c r="I11"/>
  <c r="G11"/>
  <c r="E11"/>
  <c r="J11" s="1"/>
  <c r="I7"/>
  <c r="G7"/>
  <c r="E7"/>
  <c r="J7" s="1"/>
  <c r="I15"/>
  <c r="G15"/>
  <c r="E15"/>
  <c r="J15" s="1"/>
  <c r="I6"/>
  <c r="G6"/>
  <c r="E6"/>
  <c r="J6" s="1"/>
  <c r="I4"/>
  <c r="G4"/>
  <c r="E4"/>
  <c r="J4" s="1"/>
  <c r="I5"/>
  <c r="G5"/>
  <c r="E5"/>
  <c r="J5" s="1"/>
  <c r="I3"/>
  <c r="G3"/>
  <c r="E3"/>
  <c r="J3" s="1"/>
  <c r="J10" l="1"/>
  <c r="J21"/>
  <c r="J12"/>
  <c r="J22"/>
</calcChain>
</file>

<file path=xl/sharedStrings.xml><?xml version="1.0" encoding="utf-8"?>
<sst xmlns="http://schemas.openxmlformats.org/spreadsheetml/2006/main" count="35" uniqueCount="35">
  <si>
    <t>单位序号</t>
  </si>
  <si>
    <t>单位名称</t>
  </si>
  <si>
    <t>学校办公室（主体责任办公室；督查办公室；校友会办公室；教育发展基金会秘书处；校史馆、档案馆（筹））</t>
  </si>
  <si>
    <t>组织部（党委党校）、统战部</t>
  </si>
  <si>
    <t>纪委办公室</t>
  </si>
  <si>
    <t>宣传部（文明建设办公室）</t>
  </si>
  <si>
    <t>科学技术与开发处、社会服务办公室</t>
  </si>
  <si>
    <t>工会</t>
  </si>
  <si>
    <t>教务处、语委办、教师发展中心</t>
  </si>
  <si>
    <t>招生与就业处</t>
  </si>
  <si>
    <t>财务处</t>
  </si>
  <si>
    <t>学生工作部（处）、武装部、团委</t>
  </si>
  <si>
    <t>国际交流合作处、港澳台事务办公室、国际教育学院</t>
  </si>
  <si>
    <t>信息化建设办公室、教育技术服务中心</t>
  </si>
  <si>
    <t>研究生处</t>
  </si>
  <si>
    <t>保卫部（处）（综合治理办公室、应急值班室）</t>
  </si>
  <si>
    <t>后勤保障与基本建设处</t>
  </si>
  <si>
    <t>后勤产业集团</t>
  </si>
  <si>
    <t>发展规划处、学科建设办公室（申硕更名办公室、改革办公室）</t>
  </si>
  <si>
    <t>离退休工作处（关心下一代工作委员会）</t>
  </si>
  <si>
    <t>审计处</t>
  </si>
  <si>
    <t>继续教育学院、职业技术学院</t>
  </si>
  <si>
    <t>图书馆</t>
  </si>
  <si>
    <t>国有资产与采购招标管理处</t>
  </si>
  <si>
    <t>学报编辑部</t>
  </si>
  <si>
    <t>校领导评分</t>
    <phoneticPr fontId="1" type="noConversion"/>
  </si>
  <si>
    <t>校领导评分按30%折算</t>
    <phoneticPr fontId="1" type="noConversion"/>
  </si>
  <si>
    <t>教学学院评审团评分</t>
    <phoneticPr fontId="1" type="noConversion"/>
  </si>
  <si>
    <t>教学学院评审团评分按50%折算</t>
    <phoneticPr fontId="1" type="noConversion"/>
  </si>
  <si>
    <t>机关单位负责人评分</t>
    <phoneticPr fontId="1" type="noConversion"/>
  </si>
  <si>
    <t>机关单位负责人评分按20%折算</t>
    <phoneticPr fontId="1" type="noConversion"/>
  </si>
  <si>
    <t>最终
得分</t>
    <phoneticPr fontId="1" type="noConversion"/>
  </si>
  <si>
    <t>序号</t>
    <phoneticPr fontId="1" type="noConversion"/>
  </si>
  <si>
    <t>教师工作部、人事处（职称改革办公室）</t>
    <phoneticPr fontId="1" type="noConversion"/>
  </si>
  <si>
    <t>表1   机关单位2018年度目标管理考核评分总分一览表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</si>
</sst>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20"/>
      <color theme="1"/>
      <name val="方正小标宋简体"/>
      <family val="3"/>
      <charset val="134"/>
    </font>
    <font>
      <sz val="9"/>
      <name val="宋体"/>
      <family val="3"/>
      <charset val="134"/>
    </font>
    <font>
      <b/>
      <sz val="10.5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B1" workbookViewId="0">
      <selection activeCell="L1" sqref="L1"/>
    </sheetView>
  </sheetViews>
  <sheetFormatPr defaultColWidth="9" defaultRowHeight="13.5"/>
  <cols>
    <col min="1" max="1" width="5.125" style="2" hidden="1" customWidth="1"/>
    <col min="2" max="2" width="5.125" style="2" customWidth="1"/>
    <col min="3" max="3" width="23.375" customWidth="1"/>
    <col min="4" max="4" width="7.75" customWidth="1"/>
    <col min="5" max="5" width="8.75" customWidth="1"/>
    <col min="6" max="6" width="7.375" customWidth="1"/>
    <col min="7" max="7" width="8.75" customWidth="1"/>
    <col min="8" max="8" width="7.25" customWidth="1"/>
    <col min="9" max="9" width="10.25" customWidth="1"/>
    <col min="10" max="10" width="7.875" style="13" customWidth="1"/>
  </cols>
  <sheetData>
    <row r="1" spans="1:10" ht="43.9" customHeight="1">
      <c r="B1" s="11" t="s">
        <v>34</v>
      </c>
      <c r="C1" s="11"/>
      <c r="D1" s="11"/>
      <c r="E1" s="11"/>
      <c r="F1" s="11"/>
      <c r="G1" s="11"/>
      <c r="H1" s="11"/>
      <c r="I1" s="11"/>
      <c r="J1" s="11"/>
    </row>
    <row r="2" spans="1:10" s="1" customFormat="1" ht="52.9" customHeight="1">
      <c r="A2" s="3" t="s">
        <v>0</v>
      </c>
      <c r="B2" s="8" t="s">
        <v>32</v>
      </c>
      <c r="C2" s="8" t="s">
        <v>1</v>
      </c>
      <c r="D2" s="8" t="s">
        <v>25</v>
      </c>
      <c r="E2" s="8" t="s">
        <v>26</v>
      </c>
      <c r="F2" s="8" t="s">
        <v>27</v>
      </c>
      <c r="G2" s="8" t="s">
        <v>28</v>
      </c>
      <c r="H2" s="8" t="s">
        <v>29</v>
      </c>
      <c r="I2" s="8" t="s">
        <v>30</v>
      </c>
      <c r="J2" s="12" t="s">
        <v>31</v>
      </c>
    </row>
    <row r="3" spans="1:10" ht="49.15" customHeight="1">
      <c r="A3" s="4">
        <v>1</v>
      </c>
      <c r="B3" s="4">
        <v>1</v>
      </c>
      <c r="C3" s="7" t="s">
        <v>2</v>
      </c>
      <c r="D3" s="5">
        <v>97</v>
      </c>
      <c r="E3" s="6">
        <f>0.3*D3</f>
        <v>29.099999999999998</v>
      </c>
      <c r="F3" s="5">
        <v>94.6864077669903</v>
      </c>
      <c r="G3" s="6">
        <f>F3*0.5</f>
        <v>47.34320388349515</v>
      </c>
      <c r="H3" s="5">
        <v>94.7083333333333</v>
      </c>
      <c r="I3" s="6">
        <f>H3*0.2</f>
        <v>18.941666666666659</v>
      </c>
      <c r="J3" s="10">
        <f>E3+G3+I3</f>
        <v>95.384870550161807</v>
      </c>
    </row>
    <row r="4" spans="1:10" ht="27" customHeight="1">
      <c r="A4" s="4">
        <v>3</v>
      </c>
      <c r="B4" s="4">
        <v>2</v>
      </c>
      <c r="C4" s="7" t="s">
        <v>4</v>
      </c>
      <c r="D4" s="5">
        <v>95.974999999999994</v>
      </c>
      <c r="E4" s="6">
        <f>0.3*D4</f>
        <v>28.792499999999997</v>
      </c>
      <c r="F4" s="5">
        <v>93.154368932038807</v>
      </c>
      <c r="G4" s="6">
        <f>F4*0.5</f>
        <v>46.577184466019403</v>
      </c>
      <c r="H4" s="5">
        <v>92.9166666666667</v>
      </c>
      <c r="I4" s="6">
        <f>H4*0.2</f>
        <v>18.583333333333339</v>
      </c>
      <c r="J4" s="10">
        <f>E4+G4+I4</f>
        <v>93.95301779935275</v>
      </c>
    </row>
    <row r="5" spans="1:10" ht="27" customHeight="1">
      <c r="A5" s="4">
        <v>2</v>
      </c>
      <c r="B5" s="4">
        <v>3</v>
      </c>
      <c r="C5" s="7" t="s">
        <v>3</v>
      </c>
      <c r="D5" s="5">
        <v>96.125</v>
      </c>
      <c r="E5" s="6">
        <f>0.3*D5</f>
        <v>28.837499999999999</v>
      </c>
      <c r="F5" s="5">
        <v>94.667961165048496</v>
      </c>
      <c r="G5" s="6">
        <f>F5*0.5</f>
        <v>47.333980582524248</v>
      </c>
      <c r="H5" s="5">
        <v>94.8958333333333</v>
      </c>
      <c r="I5" s="6">
        <f>H5*0.2</f>
        <v>18.979166666666661</v>
      </c>
      <c r="J5" s="10">
        <f>E5+G5+I5</f>
        <v>95.150647249190911</v>
      </c>
    </row>
    <row r="6" spans="1:10" ht="27" customHeight="1">
      <c r="A6" s="4">
        <v>4</v>
      </c>
      <c r="B6" s="4">
        <v>4</v>
      </c>
      <c r="C6" s="7" t="s">
        <v>5</v>
      </c>
      <c r="D6" s="5">
        <v>95.95</v>
      </c>
      <c r="E6" s="6">
        <f>0.3*D6</f>
        <v>28.785</v>
      </c>
      <c r="F6" s="5">
        <v>92.927184466019398</v>
      </c>
      <c r="G6" s="6">
        <f>F6*0.5</f>
        <v>46.463592233009699</v>
      </c>
      <c r="H6" s="5">
        <v>93.3541666666667</v>
      </c>
      <c r="I6" s="6">
        <f>H6*0.2</f>
        <v>18.670833333333341</v>
      </c>
      <c r="J6" s="10">
        <f>E6+G6+I6</f>
        <v>93.919425566343051</v>
      </c>
    </row>
    <row r="7" spans="1:10" ht="27" customHeight="1">
      <c r="A7" s="4">
        <v>13</v>
      </c>
      <c r="B7" s="4">
        <v>5</v>
      </c>
      <c r="C7" s="7" t="s">
        <v>33</v>
      </c>
      <c r="D7" s="5">
        <v>94.65</v>
      </c>
      <c r="E7" s="6">
        <f>0.3*D7</f>
        <v>28.395</v>
      </c>
      <c r="F7" s="5">
        <v>93.273786407767005</v>
      </c>
      <c r="G7" s="6">
        <f>F7*0.5</f>
        <v>46.636893203883503</v>
      </c>
      <c r="H7" s="5">
        <v>93.375</v>
      </c>
      <c r="I7" s="6">
        <f>H7*0.2</f>
        <v>18.675000000000001</v>
      </c>
      <c r="J7" s="10">
        <f>E7+G7+I7</f>
        <v>93.706893203883496</v>
      </c>
    </row>
    <row r="8" spans="1:10" ht="27" customHeight="1">
      <c r="A8" s="4">
        <v>5</v>
      </c>
      <c r="B8" s="4">
        <v>6</v>
      </c>
      <c r="C8" s="7" t="s">
        <v>11</v>
      </c>
      <c r="D8" s="5">
        <v>92.875</v>
      </c>
      <c r="E8" s="6">
        <f>0.3*D8</f>
        <v>27.862500000000001</v>
      </c>
      <c r="F8" s="5">
        <v>92.359223300970896</v>
      </c>
      <c r="G8" s="6">
        <f>F8*0.5</f>
        <v>46.179611650485448</v>
      </c>
      <c r="H8" s="5">
        <v>92.029166666666697</v>
      </c>
      <c r="I8" s="6">
        <f>H8*0.2</f>
        <v>18.405833333333341</v>
      </c>
      <c r="J8" s="10">
        <f>E8+G8+I8</f>
        <v>92.447944983818786</v>
      </c>
    </row>
    <row r="9" spans="1:10" ht="27" customHeight="1">
      <c r="A9" s="4">
        <v>9</v>
      </c>
      <c r="B9" s="4">
        <v>7</v>
      </c>
      <c r="C9" s="7" t="s">
        <v>15</v>
      </c>
      <c r="D9" s="5">
        <v>92.775000000000006</v>
      </c>
      <c r="E9" s="6">
        <f>0.3*D9</f>
        <v>27.8325</v>
      </c>
      <c r="F9" s="5">
        <v>91.014563106796103</v>
      </c>
      <c r="G9" s="6">
        <f>F9*0.5</f>
        <v>45.507281553398052</v>
      </c>
      <c r="H9" s="5">
        <v>91.016666666666694</v>
      </c>
      <c r="I9" s="6">
        <f>H9*0.2</f>
        <v>18.20333333333334</v>
      </c>
      <c r="J9" s="10">
        <f>E9+G9+I9</f>
        <v>91.543114886731388</v>
      </c>
    </row>
    <row r="10" spans="1:10" ht="27" customHeight="1">
      <c r="A10" s="4">
        <v>11</v>
      </c>
      <c r="B10" s="4">
        <v>8</v>
      </c>
      <c r="C10" s="7" t="s">
        <v>19</v>
      </c>
      <c r="D10" s="5">
        <v>92.625</v>
      </c>
      <c r="E10" s="6">
        <f>0.3*D10</f>
        <v>27.787499999999998</v>
      </c>
      <c r="F10" s="5">
        <v>90.546601941747596</v>
      </c>
      <c r="G10" s="6">
        <f>F10*0.5</f>
        <v>45.273300970873798</v>
      </c>
      <c r="H10" s="5">
        <v>89.987499999999997</v>
      </c>
      <c r="I10" s="6">
        <f>H10*0.2</f>
        <v>17.997499999999999</v>
      </c>
      <c r="J10" s="10">
        <f>E10+G10+I10</f>
        <v>91.058300970873802</v>
      </c>
    </row>
    <row r="11" spans="1:10" ht="27" customHeight="1">
      <c r="A11" s="4">
        <v>12</v>
      </c>
      <c r="B11" s="4">
        <v>9</v>
      </c>
      <c r="C11" s="7" t="s">
        <v>7</v>
      </c>
      <c r="D11" s="5">
        <v>94.25</v>
      </c>
      <c r="E11" s="6">
        <f>0.3*D11</f>
        <v>28.274999999999999</v>
      </c>
      <c r="F11" s="5">
        <v>93.845631067961193</v>
      </c>
      <c r="G11" s="6">
        <f>F11*0.5</f>
        <v>46.922815533980597</v>
      </c>
      <c r="H11" s="5">
        <v>92.5833333333333</v>
      </c>
      <c r="I11" s="6">
        <f>H11*0.2</f>
        <v>18.516666666666662</v>
      </c>
      <c r="J11" s="10">
        <f>E11+G11+I11</f>
        <v>93.714482200647254</v>
      </c>
    </row>
    <row r="12" spans="1:10" ht="27" customHeight="1">
      <c r="A12" s="4">
        <v>16</v>
      </c>
      <c r="B12" s="4">
        <v>10</v>
      </c>
      <c r="C12" s="7" t="s">
        <v>18</v>
      </c>
      <c r="D12" s="5">
        <v>91.375</v>
      </c>
      <c r="E12" s="6">
        <f>0.3*D12</f>
        <v>27.412499999999998</v>
      </c>
      <c r="F12" s="5">
        <v>90.866990291262098</v>
      </c>
      <c r="G12" s="6">
        <f>F12*0.5</f>
        <v>45.433495145631049</v>
      </c>
      <c r="H12" s="5">
        <v>91.7291666666667</v>
      </c>
      <c r="I12" s="6">
        <f>H12*0.2</f>
        <v>18.345833333333342</v>
      </c>
      <c r="J12" s="10">
        <f>E12+G12+I12</f>
        <v>91.191828478964396</v>
      </c>
    </row>
    <row r="13" spans="1:10" ht="27" customHeight="1">
      <c r="A13" s="4">
        <v>6</v>
      </c>
      <c r="B13" s="4">
        <v>11</v>
      </c>
      <c r="C13" s="7" t="s">
        <v>8</v>
      </c>
      <c r="D13" s="5">
        <v>94.2</v>
      </c>
      <c r="E13" s="6">
        <f>0.3*D13</f>
        <v>28.26</v>
      </c>
      <c r="F13" s="5">
        <v>92.994174757281499</v>
      </c>
      <c r="G13" s="6">
        <f>F13*0.5</f>
        <v>46.497087378640749</v>
      </c>
      <c r="H13" s="5">
        <v>93.283333333333303</v>
      </c>
      <c r="I13" s="6">
        <f>H13*0.2</f>
        <v>18.656666666666663</v>
      </c>
      <c r="J13" s="10">
        <f>E13+G13+I13</f>
        <v>93.413754045307414</v>
      </c>
    </row>
    <row r="14" spans="1:10" ht="27" customHeight="1">
      <c r="A14" s="4">
        <v>15</v>
      </c>
      <c r="B14" s="4">
        <v>12</v>
      </c>
      <c r="C14" s="7" t="s">
        <v>9</v>
      </c>
      <c r="D14" s="5">
        <v>93.424999999999997</v>
      </c>
      <c r="E14" s="6">
        <f>0.3*D14</f>
        <v>28.0275</v>
      </c>
      <c r="F14" s="5">
        <v>92.927184466019398</v>
      </c>
      <c r="G14" s="6">
        <f>F14*0.5</f>
        <v>46.463592233009699</v>
      </c>
      <c r="H14" s="5">
        <v>92.658333333333303</v>
      </c>
      <c r="I14" s="6">
        <f>H14*0.2</f>
        <v>18.531666666666663</v>
      </c>
      <c r="J14" s="10">
        <f>E14+G14+I14</f>
        <v>93.022758899676361</v>
      </c>
    </row>
    <row r="15" spans="1:10" ht="27" customHeight="1">
      <c r="A15" s="4">
        <v>22</v>
      </c>
      <c r="B15" s="4">
        <v>13</v>
      </c>
      <c r="C15" s="7" t="s">
        <v>6</v>
      </c>
      <c r="D15" s="5">
        <v>94.75</v>
      </c>
      <c r="E15" s="6">
        <f>0.3*D15</f>
        <v>28.425000000000001</v>
      </c>
      <c r="F15" s="5">
        <v>93.608737864077696</v>
      </c>
      <c r="G15" s="6">
        <f>F15*0.5</f>
        <v>46.804368932038848</v>
      </c>
      <c r="H15" s="5">
        <v>93.325000000000003</v>
      </c>
      <c r="I15" s="6">
        <f>H15*0.2</f>
        <v>18.665000000000003</v>
      </c>
      <c r="J15" s="10">
        <f>E15+G15+I15</f>
        <v>93.894368932038859</v>
      </c>
    </row>
    <row r="16" spans="1:10" ht="27" customHeight="1">
      <c r="A16" s="4">
        <v>14</v>
      </c>
      <c r="B16" s="4">
        <v>14</v>
      </c>
      <c r="C16" s="7" t="s">
        <v>14</v>
      </c>
      <c r="D16" s="5">
        <v>92.025000000000006</v>
      </c>
      <c r="E16" s="6">
        <f>0.3*D16</f>
        <v>27.607500000000002</v>
      </c>
      <c r="F16" s="5">
        <v>91.383495145631102</v>
      </c>
      <c r="G16" s="6">
        <f>F16*0.5</f>
        <v>45.691747572815551</v>
      </c>
      <c r="H16" s="5">
        <v>92.141666666666694</v>
      </c>
      <c r="I16" s="6">
        <f>H16*0.2</f>
        <v>18.428333333333338</v>
      </c>
      <c r="J16" s="10">
        <f>E16+G16+I16</f>
        <v>91.727580906148887</v>
      </c>
    </row>
    <row r="17" spans="1:10" ht="27" customHeight="1">
      <c r="A17" s="4">
        <v>7</v>
      </c>
      <c r="B17" s="4">
        <v>15</v>
      </c>
      <c r="C17" s="7" t="s">
        <v>12</v>
      </c>
      <c r="D17" s="5">
        <v>92.65</v>
      </c>
      <c r="E17" s="6">
        <f>0.3*D17</f>
        <v>27.795000000000002</v>
      </c>
      <c r="F17" s="5">
        <v>92.331067961165004</v>
      </c>
      <c r="G17" s="6">
        <f>F17*0.5</f>
        <v>46.165533980582502</v>
      </c>
      <c r="H17" s="5">
        <v>92.3125</v>
      </c>
      <c r="I17" s="6">
        <f>H17*0.2</f>
        <v>18.462500000000002</v>
      </c>
      <c r="J17" s="10">
        <f>E17+G17+I17</f>
        <v>92.423033980582517</v>
      </c>
    </row>
    <row r="18" spans="1:10" ht="27" customHeight="1">
      <c r="A18" s="4">
        <v>18</v>
      </c>
      <c r="B18" s="4">
        <v>16</v>
      </c>
      <c r="C18" s="7" t="s">
        <v>10</v>
      </c>
      <c r="D18" s="5">
        <v>92.924999999999997</v>
      </c>
      <c r="E18" s="6">
        <f>0.3*D18</f>
        <v>27.877499999999998</v>
      </c>
      <c r="F18" s="5">
        <v>93.081553398058304</v>
      </c>
      <c r="G18" s="6">
        <f>F18*0.5</f>
        <v>46.540776699029152</v>
      </c>
      <c r="H18" s="5">
        <v>92.579166666666694</v>
      </c>
      <c r="I18" s="6">
        <f>H18*0.2</f>
        <v>18.51583333333334</v>
      </c>
      <c r="J18" s="10">
        <f>E18+G18+I18</f>
        <v>92.934110032362497</v>
      </c>
    </row>
    <row r="19" spans="1:10" ht="27" customHeight="1">
      <c r="A19" s="4">
        <v>23</v>
      </c>
      <c r="B19" s="4">
        <v>17</v>
      </c>
      <c r="C19" s="9" t="s">
        <v>23</v>
      </c>
      <c r="D19" s="10">
        <v>89.775000000000006</v>
      </c>
      <c r="E19" s="6">
        <f>0.3*D19</f>
        <v>26.932500000000001</v>
      </c>
      <c r="F19" s="10">
        <v>89.554368932038798</v>
      </c>
      <c r="G19" s="6">
        <f>F19*0.5</f>
        <v>44.777184466019399</v>
      </c>
      <c r="H19" s="10">
        <v>89.924999999999997</v>
      </c>
      <c r="I19" s="6">
        <f>H19*0.2</f>
        <v>17.984999999999999</v>
      </c>
      <c r="J19" s="10">
        <f>E19+G19+I19</f>
        <v>89.694684466019396</v>
      </c>
    </row>
    <row r="20" spans="1:10" ht="27" customHeight="1">
      <c r="A20" s="4">
        <v>10</v>
      </c>
      <c r="B20" s="4">
        <v>18</v>
      </c>
      <c r="C20" s="7" t="s">
        <v>16</v>
      </c>
      <c r="D20" s="5">
        <v>90.625</v>
      </c>
      <c r="E20" s="6">
        <f>0.3*D20</f>
        <v>27.1875</v>
      </c>
      <c r="F20" s="5">
        <v>91.944660194174702</v>
      </c>
      <c r="G20" s="6">
        <f>F20*0.5</f>
        <v>45.972330097087351</v>
      </c>
      <c r="H20" s="5">
        <v>91.179166666666703</v>
      </c>
      <c r="I20" s="6">
        <f>H20*0.2</f>
        <v>18.235833333333343</v>
      </c>
      <c r="J20" s="10">
        <f>E20+G20+I20</f>
        <v>91.395663430420697</v>
      </c>
    </row>
    <row r="21" spans="1:10" ht="27" customHeight="1">
      <c r="A21" s="4">
        <v>8</v>
      </c>
      <c r="B21" s="4">
        <v>19</v>
      </c>
      <c r="C21" s="7" t="s">
        <v>20</v>
      </c>
      <c r="D21" s="5">
        <v>92.625</v>
      </c>
      <c r="E21" s="6">
        <f>0.3*D21</f>
        <v>27.787499999999998</v>
      </c>
      <c r="F21" s="5">
        <v>90.3106796116505</v>
      </c>
      <c r="G21" s="6">
        <f>F21*0.5</f>
        <v>45.15533980582525</v>
      </c>
      <c r="H21" s="5">
        <v>90.325000000000003</v>
      </c>
      <c r="I21" s="6">
        <f>H21*0.2</f>
        <v>18.065000000000001</v>
      </c>
      <c r="J21" s="10">
        <f>E21+G21+I21</f>
        <v>91.007839805825242</v>
      </c>
    </row>
    <row r="22" spans="1:10" ht="27" customHeight="1">
      <c r="A22" s="4">
        <v>19</v>
      </c>
      <c r="B22" s="4">
        <v>20</v>
      </c>
      <c r="C22" s="7" t="s">
        <v>22</v>
      </c>
      <c r="D22" s="5">
        <v>90.6</v>
      </c>
      <c r="E22" s="6">
        <f>0.3*D22</f>
        <v>27.179999999999996</v>
      </c>
      <c r="F22" s="5">
        <v>90.711650485436905</v>
      </c>
      <c r="G22" s="6">
        <f>F22*0.5</f>
        <v>45.355825242718453</v>
      </c>
      <c r="H22" s="5">
        <v>90.4791666666667</v>
      </c>
      <c r="I22" s="6">
        <f>H22*0.2</f>
        <v>18.095833333333342</v>
      </c>
      <c r="J22" s="10">
        <f>E22+G22+I22</f>
        <v>90.631658576051791</v>
      </c>
    </row>
    <row r="23" spans="1:10" ht="27" customHeight="1">
      <c r="A23" s="4">
        <v>24</v>
      </c>
      <c r="B23" s="4">
        <v>21</v>
      </c>
      <c r="C23" s="9" t="s">
        <v>24</v>
      </c>
      <c r="D23" s="10">
        <v>88.125</v>
      </c>
      <c r="E23" s="6">
        <f>0.3*D23</f>
        <v>26.4375</v>
      </c>
      <c r="F23" s="10">
        <v>89.425242718446597</v>
      </c>
      <c r="G23" s="6">
        <f>F23*0.5</f>
        <v>44.712621359223299</v>
      </c>
      <c r="H23" s="10">
        <v>88.8541666666667</v>
      </c>
      <c r="I23" s="6">
        <f>H23*0.2</f>
        <v>17.770833333333339</v>
      </c>
      <c r="J23" s="10">
        <f>E23+G23+I23</f>
        <v>88.920954692556649</v>
      </c>
    </row>
    <row r="24" spans="1:10" ht="27" customHeight="1">
      <c r="A24" s="4">
        <v>20</v>
      </c>
      <c r="B24" s="4">
        <v>22</v>
      </c>
      <c r="C24" s="7" t="s">
        <v>13</v>
      </c>
      <c r="D24" s="5">
        <v>91.7</v>
      </c>
      <c r="E24" s="6">
        <f>0.3*D24</f>
        <v>27.51</v>
      </c>
      <c r="F24" s="5">
        <v>93.056310679611599</v>
      </c>
      <c r="G24" s="6">
        <f>F24*0.5</f>
        <v>46.528155339805799</v>
      </c>
      <c r="H24" s="5">
        <v>91.7291666666667</v>
      </c>
      <c r="I24" s="6">
        <f>H24*0.2</f>
        <v>18.345833333333342</v>
      </c>
      <c r="J24" s="10">
        <f>E24+G24+I24</f>
        <v>92.383988673139143</v>
      </c>
    </row>
    <row r="25" spans="1:10" ht="27" customHeight="1">
      <c r="A25" s="4">
        <v>17</v>
      </c>
      <c r="B25" s="4">
        <v>23</v>
      </c>
      <c r="C25" s="7" t="s">
        <v>17</v>
      </c>
      <c r="D25" s="5">
        <v>91.174999999999997</v>
      </c>
      <c r="E25" s="6">
        <f>0.3*D25</f>
        <v>27.352499999999999</v>
      </c>
      <c r="F25" s="5">
        <v>91.524271844660205</v>
      </c>
      <c r="G25" s="6">
        <f>F25*0.5</f>
        <v>45.762135922330103</v>
      </c>
      <c r="H25" s="5">
        <v>90.991666666666703</v>
      </c>
      <c r="I25" s="6">
        <f>H25*0.2</f>
        <v>18.198333333333341</v>
      </c>
      <c r="J25" s="10">
        <f>E25+G25+I25</f>
        <v>91.312969255663447</v>
      </c>
    </row>
    <row r="26" spans="1:10" ht="27" customHeight="1">
      <c r="A26" s="4">
        <v>21</v>
      </c>
      <c r="B26" s="4">
        <v>24</v>
      </c>
      <c r="C26" s="7" t="s">
        <v>21</v>
      </c>
      <c r="D26" s="5">
        <v>91.6</v>
      </c>
      <c r="E26" s="6">
        <f>0.3*D26</f>
        <v>27.479999999999997</v>
      </c>
      <c r="F26" s="5">
        <v>90.740776699029098</v>
      </c>
      <c r="G26" s="6">
        <f>F26*0.5</f>
        <v>45.370388349514549</v>
      </c>
      <c r="H26" s="5">
        <v>89.8958333333333</v>
      </c>
      <c r="I26" s="6">
        <f>H26*0.2</f>
        <v>17.979166666666661</v>
      </c>
      <c r="J26" s="10">
        <f>E26+G26+I26</f>
        <v>90.829555016181203</v>
      </c>
    </row>
  </sheetData>
  <sortState ref="B3:J26">
    <sortCondition ref="B3:B26"/>
  </sortState>
  <mergeCells count="1">
    <mergeCell ref="B1:J1"/>
  </mergeCells>
  <phoneticPr fontId="1" type="noConversion"/>
  <printOptions horizontalCentered="1"/>
  <pageMargins left="0.39305555555555599" right="0.39305555555555599" top="0.39305555555555599" bottom="0.39305555555555599" header="0" footer="0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walkinnet</cp:lastModifiedBy>
  <cp:lastPrinted>2019-01-16T07:27:37Z</cp:lastPrinted>
  <dcterms:created xsi:type="dcterms:W3CDTF">2006-09-13T11:21:00Z</dcterms:created>
  <dcterms:modified xsi:type="dcterms:W3CDTF">2019-01-16T07:28:52Z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